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1\3_Tagespflege\Tabellen\"/>
    </mc:Choice>
  </mc:AlternateContent>
  <bookViews>
    <workbookView xWindow="0" yWindow="0" windowWidth="23040" windowHeight="9192"/>
  </bookViews>
  <sheets>
    <sheet name="FKB-Web Tab. 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F62" i="1"/>
  <c r="E62" i="1"/>
  <c r="C62" i="1"/>
  <c r="B62" i="1"/>
  <c r="H61" i="1"/>
  <c r="G61" i="1"/>
  <c r="F61" i="1"/>
  <c r="E61" i="1"/>
  <c r="D61" i="1"/>
  <c r="C61" i="1"/>
  <c r="B61" i="1"/>
  <c r="H60" i="1"/>
  <c r="F60" i="1"/>
  <c r="E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5" i="1"/>
  <c r="G45" i="1"/>
  <c r="F45" i="1"/>
  <c r="H44" i="1"/>
  <c r="G44" i="1"/>
  <c r="F44" i="1"/>
  <c r="H43" i="1"/>
  <c r="G43" i="1"/>
  <c r="F43" i="1"/>
  <c r="H42" i="1"/>
  <c r="F42" i="1"/>
  <c r="H41" i="1"/>
  <c r="G41" i="1"/>
  <c r="F41" i="1"/>
  <c r="H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</calcChain>
</file>

<file path=xl/sharedStrings.xml><?xml version="1.0" encoding="utf-8"?>
<sst xmlns="http://schemas.openxmlformats.org/spreadsheetml/2006/main" count="74" uniqueCount="36">
  <si>
    <t>FKB-Web Tab. 3.8</t>
  </si>
  <si>
    <r>
      <t>Kindertagespflegepersonen (KTPP) nach Ort der Betreuung 2006 und 2020 (Deutschland, West- und Ostdeutschland; Anzahl; in %; Veränderung absolut und in 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</si>
  <si>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Land</t>
  </si>
  <si>
    <t>KTPP insg.</t>
  </si>
  <si>
    <t>Haushalt der KTPP</t>
  </si>
  <si>
    <t>Wohnung des Kindes</t>
  </si>
  <si>
    <t>Andere Räume</t>
  </si>
  <si>
    <t>Haushalt der Tagespflegeperson</t>
  </si>
  <si>
    <t>Haushalt des Kindes</t>
  </si>
  <si>
    <t>Anzahl</t>
  </si>
  <si>
    <t>in %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</si>
  <si>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</si>
  <si>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</si>
  <si>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</si>
  <si>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</si>
  <si>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</si>
  <si>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</si>
  <si>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</si>
  <si>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</si>
  <si>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</si>
  <si>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</si>
  <si>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</si>
  <si>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</si>
  <si>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</si>
  <si>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</si>
  <si>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</si>
  <si>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</si>
  <si>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</t>
  </si>
  <si>
    <t>West (o. BE)</t>
  </si>
  <si>
    <t>Ost (m. BE)</t>
  </si>
  <si>
    <t>.</t>
  </si>
  <si>
    <t>Veränderung 2006 - 2020</t>
  </si>
  <si>
    <t>Deutschland</t>
  </si>
  <si>
    <t>Aus Geheimhaltungründen gesperrt</t>
  </si>
  <si>
    <t>1 Mehrfachnennungen möglich. Insgesamt ohne Mehrfachnennungen.</t>
  </si>
  <si>
    <t>Quelle: Statistisches Bundesamt: Statistiken der Kinder- und Jugendhilfe, verschiedene Jahrgänge; eigene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</si>
</sst>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0000000000"/>
    <numFmt numFmtId="166" formatCode="#,##0.000000000"/>
    <numFmt numFmtId="167" formatCode="#,##0.0000000"/>
    <numFmt numFmtId="168" formatCode="#,##0.0000000000"/>
    <numFmt numFmtId="169" formatCode="#,##0.00000000000"/>
    <numFmt numFmtId="170" formatCode="\+#,##0;\-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4406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F005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/>
    <xf numFmtId="0" fontId="1" fillId="0" borderId="0"/>
    <xf numFmtId="0" fontId="5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2"/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vertical="top" wrapText="1"/>
    </xf>
    <xf numFmtId="0" fontId="4" fillId="2" borderId="3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1" fillId="0" borderId="4" xfId="2" applyBorder="1"/>
    <xf numFmtId="0" fontId="0" fillId="0" borderId="0" xfId="2" applyFont="1" applyBorder="1" applyAlignment="1">
      <alignment wrapText="1"/>
    </xf>
    <xf numFmtId="0" fontId="0" fillId="0" borderId="0" xfId="2" applyFont="1" applyBorder="1"/>
    <xf numFmtId="0" fontId="6" fillId="0" borderId="0" xfId="3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vertical="top" wrapText="1"/>
    </xf>
    <xf numFmtId="0" fontId="7" fillId="3" borderId="0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1" fillId="0" borderId="0" xfId="2" applyBorder="1"/>
    <xf numFmtId="0" fontId="7" fillId="3" borderId="0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8" fillId="4" borderId="5" xfId="0" applyFont="1" applyFill="1" applyBorder="1" applyAlignment="1">
      <alignment horizontal="left" vertical="top" wrapText="1"/>
    </xf>
    <xf numFmtId="3" fontId="1" fillId="4" borderId="0" xfId="2" applyNumberFormat="1" applyFill="1" applyBorder="1"/>
    <xf numFmtId="3" fontId="1" fillId="4" borderId="8" xfId="2" applyNumberFormat="1" applyFill="1" applyBorder="1"/>
    <xf numFmtId="3" fontId="1" fillId="4" borderId="6" xfId="2" applyNumberFormat="1" applyFill="1" applyBorder="1"/>
    <xf numFmtId="164" fontId="1" fillId="4" borderId="0" xfId="2" applyNumberFormat="1" applyFill="1" applyBorder="1"/>
    <xf numFmtId="164" fontId="1" fillId="4" borderId="8" xfId="2" applyNumberFormat="1" applyFill="1" applyBorder="1"/>
    <xf numFmtId="164" fontId="1" fillId="4" borderId="9" xfId="2" applyNumberFormat="1" applyFill="1" applyBorder="1"/>
    <xf numFmtId="0" fontId="8" fillId="0" borderId="5" xfId="0" applyFont="1" applyBorder="1" applyAlignment="1">
      <alignment horizontal="left" vertical="top" wrapText="1"/>
    </xf>
    <xf numFmtId="3" fontId="1" fillId="0" borderId="0" xfId="2" applyNumberFormat="1" applyBorder="1"/>
    <xf numFmtId="3" fontId="1" fillId="0" borderId="8" xfId="2" applyNumberFormat="1" applyBorder="1"/>
    <xf numFmtId="3" fontId="1" fillId="0" borderId="6" xfId="2" applyNumberFormat="1" applyBorder="1"/>
    <xf numFmtId="164" fontId="1" fillId="0" borderId="0" xfId="2" applyNumberFormat="1" applyBorder="1"/>
    <xf numFmtId="164" fontId="1" fillId="0" borderId="8" xfId="2" applyNumberFormat="1" applyBorder="1"/>
    <xf numFmtId="164" fontId="1" fillId="0" borderId="9" xfId="2" applyNumberFormat="1" applyBorder="1"/>
    <xf numFmtId="165" fontId="1" fillId="0" borderId="0" xfId="2" applyNumberFormat="1" applyBorder="1"/>
    <xf numFmtId="0" fontId="1" fillId="0" borderId="0" xfId="2" applyFill="1" applyBorder="1"/>
    <xf numFmtId="166" fontId="1" fillId="0" borderId="0" xfId="2" applyNumberFormat="1" applyBorder="1"/>
    <xf numFmtId="167" fontId="1" fillId="0" borderId="0" xfId="2" applyNumberFormat="1" applyBorder="1"/>
    <xf numFmtId="168" fontId="1" fillId="0" borderId="0" xfId="2" applyNumberFormat="1" applyBorder="1"/>
    <xf numFmtId="169" fontId="1" fillId="0" borderId="0" xfId="2" applyNumberFormat="1" applyBorder="1"/>
    <xf numFmtId="3" fontId="7" fillId="4" borderId="0" xfId="2" applyNumberFormat="1" applyFont="1" applyFill="1" applyBorder="1" applyAlignment="1">
      <alignment vertical="center"/>
    </xf>
    <xf numFmtId="3" fontId="7" fillId="4" borderId="8" xfId="2" applyNumberFormat="1" applyFont="1" applyFill="1" applyBorder="1" applyAlignment="1">
      <alignment horizontal="right" vertical="center"/>
    </xf>
    <xf numFmtId="3" fontId="7" fillId="4" borderId="6" xfId="2" applyNumberFormat="1" applyFont="1" applyFill="1" applyBorder="1" applyAlignment="1">
      <alignment horizontal="right" vertical="center"/>
    </xf>
    <xf numFmtId="164" fontId="7" fillId="4" borderId="0" xfId="2" applyNumberFormat="1" applyFont="1" applyFill="1" applyBorder="1" applyAlignment="1">
      <alignment horizontal="right" vertical="center"/>
    </xf>
    <xf numFmtId="164" fontId="7" fillId="4" borderId="8" xfId="2" applyNumberFormat="1" applyFont="1" applyFill="1" applyBorder="1" applyAlignment="1">
      <alignment horizontal="right" vertical="center"/>
    </xf>
    <xf numFmtId="164" fontId="7" fillId="4" borderId="9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8" xfId="2" applyNumberFormat="1" applyFont="1" applyFill="1" applyBorder="1" applyAlignment="1">
      <alignment horizontal="right" vertical="center"/>
    </xf>
    <xf numFmtId="3" fontId="7" fillId="0" borderId="6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8" xfId="2" applyNumberFormat="1" applyFont="1" applyFill="1" applyBorder="1" applyAlignment="1">
      <alignment horizontal="right" vertical="center"/>
    </xf>
    <xf numFmtId="164" fontId="7" fillId="0" borderId="9" xfId="2" applyNumberFormat="1" applyFont="1" applyFill="1" applyBorder="1" applyAlignment="1">
      <alignment horizontal="right" vertical="center"/>
    </xf>
    <xf numFmtId="3" fontId="7" fillId="4" borderId="8" xfId="2" applyNumberFormat="1" applyFont="1" applyFill="1" applyBorder="1" applyAlignment="1">
      <alignment vertical="center"/>
    </xf>
    <xf numFmtId="3" fontId="7" fillId="4" borderId="6" xfId="2" applyNumberFormat="1" applyFont="1" applyFill="1" applyBorder="1" applyAlignment="1">
      <alignment vertical="center"/>
    </xf>
    <xf numFmtId="0" fontId="9" fillId="2" borderId="5" xfId="1" applyNumberFormat="1" applyFont="1" applyFill="1" applyBorder="1" applyAlignment="1"/>
    <xf numFmtId="0" fontId="9" fillId="3" borderId="0" xfId="1" applyNumberFormat="1" applyFont="1" applyFill="1" applyBorder="1" applyAlignment="1">
      <alignment horizontal="center"/>
    </xf>
    <xf numFmtId="0" fontId="9" fillId="3" borderId="7" xfId="1" applyNumberFormat="1" applyFont="1" applyFill="1" applyBorder="1" applyAlignment="1">
      <alignment horizontal="center"/>
    </xf>
    <xf numFmtId="3" fontId="9" fillId="4" borderId="0" xfId="4" applyNumberFormat="1" applyFont="1" applyFill="1" applyBorder="1"/>
    <xf numFmtId="3" fontId="9" fillId="4" borderId="6" xfId="4" applyNumberFormat="1" applyFont="1" applyFill="1" applyBorder="1"/>
    <xf numFmtId="3" fontId="9" fillId="4" borderId="8" xfId="4" applyNumberFormat="1" applyFont="1" applyFill="1" applyBorder="1"/>
    <xf numFmtId="164" fontId="7" fillId="4" borderId="6" xfId="2" applyNumberFormat="1" applyFont="1" applyFill="1" applyBorder="1" applyAlignment="1">
      <alignment horizontal="right" vertical="center"/>
    </xf>
    <xf numFmtId="0" fontId="1" fillId="0" borderId="0" xfId="5" applyBorder="1"/>
    <xf numFmtId="0" fontId="11" fillId="0" borderId="0" xfId="6" applyFont="1" applyBorder="1" applyAlignment="1">
      <alignment horizontal="center" vertical="top" wrapText="1"/>
    </xf>
    <xf numFmtId="3" fontId="9" fillId="0" borderId="0" xfId="4" applyNumberFormat="1" applyFont="1" applyFill="1" applyBorder="1"/>
    <xf numFmtId="3" fontId="9" fillId="0" borderId="6" xfId="4" applyNumberFormat="1" applyFont="1" applyFill="1" applyBorder="1"/>
    <xf numFmtId="3" fontId="9" fillId="0" borderId="8" xfId="4" applyNumberFormat="1" applyFont="1" applyFill="1" applyBorder="1"/>
    <xf numFmtId="164" fontId="7" fillId="0" borderId="6" xfId="2" applyNumberFormat="1" applyFont="1" applyFill="1" applyBorder="1" applyAlignment="1">
      <alignment horizontal="right" vertical="center"/>
    </xf>
    <xf numFmtId="0" fontId="12" fillId="0" borderId="0" xfId="5" applyFont="1" applyBorder="1"/>
    <xf numFmtId="3" fontId="13" fillId="0" borderId="0" xfId="5" applyNumberFormat="1" applyFont="1" applyBorder="1" applyAlignment="1">
      <alignment horizontal="right" vertical="center"/>
    </xf>
    <xf numFmtId="0" fontId="12" fillId="0" borderId="0" xfId="5" applyFont="1" applyFill="1" applyBorder="1"/>
    <xf numFmtId="3" fontId="9" fillId="5" borderId="8" xfId="4" applyNumberFormat="1" applyFont="1" applyFill="1" applyBorder="1" applyAlignment="1">
      <alignment horizontal="center" vertical="center"/>
    </xf>
    <xf numFmtId="0" fontId="13" fillId="0" borderId="0" xfId="5" applyFont="1" applyBorder="1" applyAlignment="1">
      <alignment horizontal="right" vertical="center"/>
    </xf>
    <xf numFmtId="0" fontId="7" fillId="2" borderId="5" xfId="2" applyFont="1" applyFill="1" applyBorder="1" applyAlignment="1">
      <alignment vertical="center"/>
    </xf>
    <xf numFmtId="170" fontId="7" fillId="3" borderId="0" xfId="2" applyNumberFormat="1" applyFont="1" applyFill="1" applyBorder="1" applyAlignment="1">
      <alignment horizontal="center"/>
    </xf>
    <xf numFmtId="170" fontId="7" fillId="3" borderId="7" xfId="2" applyNumberFormat="1" applyFont="1" applyFill="1" applyBorder="1" applyAlignment="1">
      <alignment horizontal="center"/>
    </xf>
    <xf numFmtId="164" fontId="1" fillId="4" borderId="6" xfId="2" applyNumberFormat="1" applyFill="1" applyBorder="1"/>
    <xf numFmtId="164" fontId="1" fillId="0" borderId="6" xfId="2" applyNumberFormat="1" applyBorder="1"/>
    <xf numFmtId="0" fontId="7" fillId="4" borderId="5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4" borderId="10" xfId="2" applyFont="1" applyFill="1" applyBorder="1" applyAlignment="1">
      <alignment vertical="center"/>
    </xf>
    <xf numFmtId="3" fontId="1" fillId="4" borderId="11" xfId="2" applyNumberFormat="1" applyFill="1" applyBorder="1"/>
    <xf numFmtId="3" fontId="1" fillId="4" borderId="12" xfId="2" applyNumberFormat="1" applyFill="1" applyBorder="1"/>
    <xf numFmtId="164" fontId="1" fillId="4" borderId="12" xfId="2" applyNumberFormat="1" applyFill="1" applyBorder="1"/>
    <xf numFmtId="164" fontId="1" fillId="4" borderId="13" xfId="2" applyNumberFormat="1" applyFill="1" applyBorder="1"/>
    <xf numFmtId="0" fontId="14" fillId="5" borderId="0" xfId="5" applyFont="1" applyFill="1" applyBorder="1" applyAlignment="1">
      <alignment vertical="center"/>
    </xf>
    <xf numFmtId="0" fontId="13" fillId="5" borderId="0" xfId="5" applyFont="1" applyFill="1" applyBorder="1" applyAlignment="1">
      <alignment vertical="center"/>
    </xf>
    <xf numFmtId="0" fontId="1" fillId="5" borderId="0" xfId="2" applyFill="1"/>
    <xf numFmtId="0" fontId="1" fillId="0" borderId="0" xfId="2" applyFont="1"/>
  </cellXfs>
  <cellStyles count="7">
    <cellStyle name="Prozent" xfId="1" builtinId="5"/>
    <cellStyle name="Standard" xfId="0" builtinId="0"/>
    <cellStyle name="Standard 2 4" xfId="5"/>
    <cellStyle name="Standard 3" xfId="4"/>
    <cellStyle name="Standard 6 3" xfId="2"/>
    <cellStyle name="Standard_Tab. D2.42" xfId="3"/>
    <cellStyle name="Standard_Tabelle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/>
  </sheetViews>
  <sheetFormatPr baseColWidth="10" defaultRowHeight="14.4" x14ac:dyDescent="0.3"/>
  <cols>
    <col min="6" max="6" width="15.5546875" customWidth="1"/>
  </cols>
  <sheetData>
    <row r="1" spans="1: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2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3.6" customHeight="1" x14ac:dyDescent="0.3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7" t="s">
        <v>6</v>
      </c>
      <c r="I4" s="8"/>
      <c r="J4" s="2"/>
      <c r="K4" s="9"/>
      <c r="L4" s="10"/>
      <c r="M4" s="11"/>
      <c r="N4" s="10"/>
    </row>
    <row r="5" spans="1:14" x14ac:dyDescent="0.3">
      <c r="A5" s="12"/>
      <c r="B5" s="13" t="s">
        <v>9</v>
      </c>
      <c r="C5" s="13"/>
      <c r="D5" s="13"/>
      <c r="E5" s="13"/>
      <c r="F5" s="14" t="s">
        <v>10</v>
      </c>
      <c r="G5" s="13"/>
      <c r="H5" s="15"/>
      <c r="I5" s="2"/>
      <c r="J5" s="2"/>
      <c r="K5" s="16"/>
      <c r="L5" s="16"/>
      <c r="M5" s="16"/>
      <c r="N5" s="16"/>
    </row>
    <row r="6" spans="1:14" x14ac:dyDescent="0.3">
      <c r="A6" s="12"/>
      <c r="B6" s="17">
        <v>2006</v>
      </c>
      <c r="C6" s="17"/>
      <c r="D6" s="17"/>
      <c r="E6" s="17"/>
      <c r="F6" s="17"/>
      <c r="G6" s="17"/>
      <c r="H6" s="18"/>
      <c r="I6" s="2"/>
      <c r="J6" s="2"/>
      <c r="K6" s="16"/>
      <c r="L6" s="16"/>
      <c r="M6" s="16"/>
      <c r="N6" s="16"/>
    </row>
    <row r="7" spans="1:14" x14ac:dyDescent="0.3">
      <c r="A7" s="19" t="s">
        <v>11</v>
      </c>
      <c r="B7" s="20">
        <v>5874</v>
      </c>
      <c r="C7" s="21">
        <v>5225</v>
      </c>
      <c r="D7" s="21">
        <v>741</v>
      </c>
      <c r="E7" s="22">
        <v>38</v>
      </c>
      <c r="F7" s="23">
        <f>C7/B7*100</f>
        <v>88.95131086142321</v>
      </c>
      <c r="G7" s="24">
        <f>D7/B7*100</f>
        <v>12.614913176710928</v>
      </c>
      <c r="H7" s="25">
        <f>E7/B7*100</f>
        <v>0.64691862444671433</v>
      </c>
      <c r="I7" s="2"/>
      <c r="J7" s="2"/>
      <c r="K7" s="16"/>
      <c r="L7" s="16"/>
      <c r="M7" s="16"/>
      <c r="N7" s="16"/>
    </row>
    <row r="8" spans="1:14" x14ac:dyDescent="0.3">
      <c r="A8" s="26" t="s">
        <v>12</v>
      </c>
      <c r="B8" s="27">
        <v>3157</v>
      </c>
      <c r="C8" s="28">
        <v>2797</v>
      </c>
      <c r="D8" s="28">
        <v>311</v>
      </c>
      <c r="E8" s="29">
        <v>52</v>
      </c>
      <c r="F8" s="30">
        <f t="shared" ref="F8:F22" si="0">C8/B8*100</f>
        <v>88.596769084573964</v>
      </c>
      <c r="G8" s="31">
        <f t="shared" ref="G8:G22" si="1">D8/B8*100</f>
        <v>9.8511244852708266</v>
      </c>
      <c r="H8" s="32">
        <f t="shared" ref="H8:H22" si="2">E8/B8*100</f>
        <v>1.6471333544504276</v>
      </c>
      <c r="I8" s="2"/>
      <c r="J8" s="2"/>
      <c r="K8" s="33"/>
      <c r="L8" s="16"/>
      <c r="M8" s="16"/>
      <c r="N8" s="16"/>
    </row>
    <row r="9" spans="1:14" x14ac:dyDescent="0.3">
      <c r="A9" s="19" t="s">
        <v>13</v>
      </c>
      <c r="B9" s="20">
        <v>1342</v>
      </c>
      <c r="C9" s="21">
        <v>1039</v>
      </c>
      <c r="D9" s="21">
        <v>66</v>
      </c>
      <c r="E9" s="22">
        <v>238</v>
      </c>
      <c r="F9" s="23">
        <f t="shared" si="0"/>
        <v>77.421758569299541</v>
      </c>
      <c r="G9" s="24">
        <f t="shared" si="1"/>
        <v>4.918032786885246</v>
      </c>
      <c r="H9" s="25">
        <f t="shared" si="2"/>
        <v>17.73472429210134</v>
      </c>
      <c r="I9" s="2"/>
      <c r="J9" s="2"/>
      <c r="K9" s="33"/>
      <c r="L9" s="16"/>
      <c r="M9" s="16"/>
      <c r="N9" s="16"/>
    </row>
    <row r="10" spans="1:14" x14ac:dyDescent="0.3">
      <c r="A10" s="26" t="s">
        <v>14</v>
      </c>
      <c r="B10" s="27">
        <v>963</v>
      </c>
      <c r="C10" s="28">
        <v>780</v>
      </c>
      <c r="D10" s="28">
        <v>7</v>
      </c>
      <c r="E10" s="29">
        <v>177</v>
      </c>
      <c r="F10" s="30">
        <f t="shared" si="0"/>
        <v>80.996884735202485</v>
      </c>
      <c r="G10" s="31">
        <f t="shared" si="1"/>
        <v>0.72689511941848395</v>
      </c>
      <c r="H10" s="32">
        <f t="shared" si="2"/>
        <v>18.380062305295951</v>
      </c>
      <c r="I10" s="2"/>
      <c r="J10" s="2"/>
      <c r="K10" s="33"/>
      <c r="L10" s="16"/>
      <c r="M10" s="16"/>
      <c r="N10" s="16"/>
    </row>
    <row r="11" spans="1:14" x14ac:dyDescent="0.3">
      <c r="A11" s="19" t="s">
        <v>15</v>
      </c>
      <c r="B11" s="20">
        <v>440</v>
      </c>
      <c r="C11" s="21">
        <v>367</v>
      </c>
      <c r="D11" s="21">
        <v>69</v>
      </c>
      <c r="E11" s="22">
        <v>4</v>
      </c>
      <c r="F11" s="23">
        <f t="shared" si="0"/>
        <v>83.409090909090907</v>
      </c>
      <c r="G11" s="24">
        <f t="shared" si="1"/>
        <v>15.681818181818183</v>
      </c>
      <c r="H11" s="25">
        <f t="shared" si="2"/>
        <v>0.90909090909090906</v>
      </c>
      <c r="I11" s="2"/>
      <c r="J11" s="2"/>
      <c r="K11" s="16"/>
      <c r="L11" s="27"/>
      <c r="M11" s="16"/>
      <c r="N11" s="16"/>
    </row>
    <row r="12" spans="1:14" x14ac:dyDescent="0.3">
      <c r="A12" s="26" t="s">
        <v>16</v>
      </c>
      <c r="B12" s="27">
        <v>2353</v>
      </c>
      <c r="C12" s="28">
        <v>1696</v>
      </c>
      <c r="D12" s="28">
        <v>276</v>
      </c>
      <c r="E12" s="29">
        <v>334</v>
      </c>
      <c r="F12" s="30">
        <f t="shared" si="0"/>
        <v>72.078198045048865</v>
      </c>
      <c r="G12" s="31">
        <f t="shared" si="1"/>
        <v>11.729706757331067</v>
      </c>
      <c r="H12" s="32">
        <f t="shared" si="2"/>
        <v>14.194645133871653</v>
      </c>
      <c r="I12" s="2"/>
      <c r="J12" s="2"/>
      <c r="K12" s="16"/>
      <c r="L12" s="16"/>
      <c r="M12" s="16"/>
      <c r="N12" s="16"/>
    </row>
    <row r="13" spans="1:14" x14ac:dyDescent="0.3">
      <c r="A13" s="19" t="s">
        <v>17</v>
      </c>
      <c r="B13" s="20">
        <v>2185</v>
      </c>
      <c r="C13" s="21">
        <v>1907</v>
      </c>
      <c r="D13" s="21">
        <v>250</v>
      </c>
      <c r="E13" s="22">
        <v>42</v>
      </c>
      <c r="F13" s="23">
        <f t="shared" si="0"/>
        <v>87.276887871853546</v>
      </c>
      <c r="G13" s="24">
        <f t="shared" si="1"/>
        <v>11.441647597254006</v>
      </c>
      <c r="H13" s="25">
        <f t="shared" si="2"/>
        <v>1.9221967963386728</v>
      </c>
      <c r="I13" s="2"/>
      <c r="J13" s="2"/>
      <c r="K13" s="16"/>
      <c r="L13" s="16"/>
      <c r="M13" s="16"/>
      <c r="N13" s="16"/>
    </row>
    <row r="14" spans="1:14" x14ac:dyDescent="0.3">
      <c r="A14" s="26" t="s">
        <v>18</v>
      </c>
      <c r="B14" s="27">
        <v>1429</v>
      </c>
      <c r="C14" s="28">
        <v>1128</v>
      </c>
      <c r="D14" s="28">
        <v>30</v>
      </c>
      <c r="E14" s="29">
        <v>274</v>
      </c>
      <c r="F14" s="30">
        <f t="shared" si="0"/>
        <v>78.936319104268719</v>
      </c>
      <c r="G14" s="31">
        <f t="shared" si="1"/>
        <v>2.099370188943317</v>
      </c>
      <c r="H14" s="32">
        <f t="shared" si="2"/>
        <v>19.174247725682296</v>
      </c>
      <c r="I14" s="2"/>
      <c r="J14" s="2"/>
      <c r="K14" s="16"/>
      <c r="L14" s="16"/>
      <c r="M14" s="16"/>
      <c r="N14" s="16"/>
    </row>
    <row r="15" spans="1:14" x14ac:dyDescent="0.3">
      <c r="A15" s="19" t="s">
        <v>19</v>
      </c>
      <c r="B15" s="20">
        <v>2408</v>
      </c>
      <c r="C15" s="21">
        <v>2076</v>
      </c>
      <c r="D15" s="21">
        <v>336</v>
      </c>
      <c r="E15" s="22">
        <v>6</v>
      </c>
      <c r="F15" s="23">
        <f t="shared" si="0"/>
        <v>86.212624584717616</v>
      </c>
      <c r="G15" s="24">
        <f t="shared" si="1"/>
        <v>13.953488372093023</v>
      </c>
      <c r="H15" s="25">
        <f t="shared" si="2"/>
        <v>0.24916943521594684</v>
      </c>
      <c r="I15" s="2"/>
      <c r="J15" s="2"/>
      <c r="K15" s="16"/>
      <c r="L15" s="16"/>
      <c r="M15" s="16"/>
      <c r="N15" s="16"/>
    </row>
    <row r="16" spans="1:14" x14ac:dyDescent="0.3">
      <c r="A16" s="26" t="s">
        <v>20</v>
      </c>
      <c r="B16" s="27">
        <v>6291</v>
      </c>
      <c r="C16" s="28">
        <v>5170</v>
      </c>
      <c r="D16" s="28">
        <v>1129</v>
      </c>
      <c r="E16" s="29">
        <v>83</v>
      </c>
      <c r="F16" s="30">
        <f t="shared" si="0"/>
        <v>82.180893339691622</v>
      </c>
      <c r="G16" s="31">
        <f t="shared" si="1"/>
        <v>17.946272452710222</v>
      </c>
      <c r="H16" s="32">
        <f t="shared" si="2"/>
        <v>1.3193450961691306</v>
      </c>
      <c r="I16" s="2"/>
      <c r="J16" s="2"/>
      <c r="K16" s="16"/>
      <c r="L16" s="16"/>
      <c r="M16" s="16"/>
      <c r="N16" s="16"/>
    </row>
    <row r="17" spans="1:14" x14ac:dyDescent="0.3">
      <c r="A17" s="19" t="s">
        <v>21</v>
      </c>
      <c r="B17" s="20">
        <v>1198</v>
      </c>
      <c r="C17" s="21">
        <v>978</v>
      </c>
      <c r="D17" s="21">
        <v>221</v>
      </c>
      <c r="E17" s="22">
        <v>6</v>
      </c>
      <c r="F17" s="23">
        <f t="shared" si="0"/>
        <v>81.636060100166944</v>
      </c>
      <c r="G17" s="24">
        <f t="shared" si="1"/>
        <v>18.447412353923205</v>
      </c>
      <c r="H17" s="25">
        <f t="shared" si="2"/>
        <v>0.5008347245409015</v>
      </c>
      <c r="I17" s="2"/>
      <c r="J17" s="2"/>
      <c r="K17" s="16"/>
      <c r="L17" s="16"/>
      <c r="M17" s="16"/>
      <c r="N17" s="16"/>
    </row>
    <row r="18" spans="1:14" x14ac:dyDescent="0.3">
      <c r="A18" s="26" t="s">
        <v>22</v>
      </c>
      <c r="B18" s="27">
        <v>265</v>
      </c>
      <c r="C18" s="28">
        <v>233</v>
      </c>
      <c r="D18" s="28">
        <v>29</v>
      </c>
      <c r="E18" s="29">
        <v>4</v>
      </c>
      <c r="F18" s="30">
        <f t="shared" si="0"/>
        <v>87.924528301886795</v>
      </c>
      <c r="G18" s="31">
        <f t="shared" si="1"/>
        <v>10.943396226415095</v>
      </c>
      <c r="H18" s="32">
        <f t="shared" si="2"/>
        <v>1.5094339622641511</v>
      </c>
      <c r="I18" s="34"/>
      <c r="J18" s="2"/>
      <c r="K18" s="16"/>
      <c r="L18" s="27"/>
      <c r="M18" s="35"/>
      <c r="N18" s="35"/>
    </row>
    <row r="19" spans="1:14" x14ac:dyDescent="0.3">
      <c r="A19" s="19" t="s">
        <v>23</v>
      </c>
      <c r="B19" s="20">
        <v>777</v>
      </c>
      <c r="C19" s="21">
        <v>668</v>
      </c>
      <c r="D19" s="21">
        <v>91</v>
      </c>
      <c r="E19" s="22">
        <v>20</v>
      </c>
      <c r="F19" s="23">
        <f t="shared" si="0"/>
        <v>85.971685971685972</v>
      </c>
      <c r="G19" s="24">
        <f t="shared" si="1"/>
        <v>11.711711711711711</v>
      </c>
      <c r="H19" s="25">
        <f t="shared" si="2"/>
        <v>2.574002574002574</v>
      </c>
      <c r="I19" s="34"/>
      <c r="J19" s="2"/>
      <c r="K19" s="36"/>
      <c r="L19" s="37"/>
      <c r="M19" s="37"/>
      <c r="N19" s="38"/>
    </row>
    <row r="20" spans="1:14" x14ac:dyDescent="0.3">
      <c r="A20" s="26" t="s">
        <v>24</v>
      </c>
      <c r="B20" s="27">
        <v>87</v>
      </c>
      <c r="C20" s="28">
        <v>41</v>
      </c>
      <c r="D20" s="28">
        <v>16</v>
      </c>
      <c r="E20" s="29">
        <v>31</v>
      </c>
      <c r="F20" s="30">
        <f t="shared" si="0"/>
        <v>47.126436781609193</v>
      </c>
      <c r="G20" s="31">
        <f t="shared" si="1"/>
        <v>18.390804597701148</v>
      </c>
      <c r="H20" s="32">
        <f t="shared" si="2"/>
        <v>35.632183908045981</v>
      </c>
      <c r="I20" s="34"/>
      <c r="J20" s="2"/>
      <c r="K20" s="36"/>
      <c r="L20" s="37"/>
      <c r="M20" s="37"/>
      <c r="N20" s="38"/>
    </row>
    <row r="21" spans="1:14" x14ac:dyDescent="0.3">
      <c r="A21" s="19" t="s">
        <v>25</v>
      </c>
      <c r="B21" s="20">
        <v>1381</v>
      </c>
      <c r="C21" s="21">
        <v>1214</v>
      </c>
      <c r="D21" s="21">
        <v>93</v>
      </c>
      <c r="E21" s="22">
        <v>41</v>
      </c>
      <c r="F21" s="23">
        <f t="shared" si="0"/>
        <v>87.907313540912384</v>
      </c>
      <c r="G21" s="24">
        <f t="shared" si="1"/>
        <v>6.7342505430847215</v>
      </c>
      <c r="H21" s="25">
        <f t="shared" si="2"/>
        <v>2.9688631426502536</v>
      </c>
      <c r="I21" s="34"/>
      <c r="J21" s="2"/>
      <c r="K21" s="36"/>
      <c r="L21" s="37"/>
      <c r="M21" s="37"/>
      <c r="N21" s="38"/>
    </row>
    <row r="22" spans="1:14" x14ac:dyDescent="0.3">
      <c r="A22" s="26" t="s">
        <v>26</v>
      </c>
      <c r="B22" s="27">
        <v>277</v>
      </c>
      <c r="C22" s="28">
        <v>233</v>
      </c>
      <c r="D22" s="28">
        <v>18</v>
      </c>
      <c r="E22" s="29">
        <v>26</v>
      </c>
      <c r="F22" s="30">
        <f t="shared" si="0"/>
        <v>84.115523465703973</v>
      </c>
      <c r="G22" s="31">
        <f t="shared" si="1"/>
        <v>6.4981949458483745</v>
      </c>
      <c r="H22" s="32">
        <f t="shared" si="2"/>
        <v>9.3862815884476536</v>
      </c>
      <c r="I22" s="2"/>
      <c r="J22" s="2"/>
      <c r="K22" s="16"/>
      <c r="L22" s="16"/>
      <c r="M22" s="16"/>
      <c r="N22" s="16"/>
    </row>
    <row r="23" spans="1:14" x14ac:dyDescent="0.3">
      <c r="A23" s="19" t="s">
        <v>27</v>
      </c>
      <c r="B23" s="39">
        <v>30427</v>
      </c>
      <c r="C23" s="40">
        <v>25552</v>
      </c>
      <c r="D23" s="40">
        <v>3683</v>
      </c>
      <c r="E23" s="41">
        <v>1376</v>
      </c>
      <c r="F23" s="42">
        <v>83.978045814572582</v>
      </c>
      <c r="G23" s="43">
        <v>12.10438097742137</v>
      </c>
      <c r="H23" s="44">
        <v>4.5222992736714103</v>
      </c>
      <c r="I23" s="2"/>
      <c r="J23" s="2"/>
      <c r="K23" s="16"/>
      <c r="L23" s="16"/>
      <c r="M23" s="16"/>
      <c r="N23" s="16"/>
    </row>
    <row r="24" spans="1:14" x14ac:dyDescent="0.3">
      <c r="A24" s="26" t="s">
        <v>28</v>
      </c>
      <c r="B24" s="45">
        <v>25552</v>
      </c>
      <c r="C24" s="46">
        <v>21663</v>
      </c>
      <c r="D24" s="46">
        <v>3455</v>
      </c>
      <c r="E24" s="47">
        <v>610</v>
      </c>
      <c r="F24" s="48">
        <v>84.780056355666872</v>
      </c>
      <c r="G24" s="49">
        <v>13.521446462116469</v>
      </c>
      <c r="H24" s="50">
        <v>2.387288666249217</v>
      </c>
      <c r="I24" s="2"/>
      <c r="J24" s="2"/>
      <c r="K24" s="16"/>
      <c r="L24" s="16"/>
      <c r="M24" s="16"/>
      <c r="N24" s="16"/>
    </row>
    <row r="25" spans="1:14" x14ac:dyDescent="0.3">
      <c r="A25" s="19" t="s">
        <v>29</v>
      </c>
      <c r="B25" s="39">
        <v>4875</v>
      </c>
      <c r="C25" s="51">
        <v>3889</v>
      </c>
      <c r="D25" s="51">
        <v>228</v>
      </c>
      <c r="E25" s="52">
        <v>766</v>
      </c>
      <c r="F25" s="42">
        <v>79.774358974358975</v>
      </c>
      <c r="G25" s="43">
        <v>4.6769230769230772</v>
      </c>
      <c r="H25" s="44">
        <v>15.712820512820514</v>
      </c>
      <c r="I25" s="2"/>
      <c r="J25" s="2"/>
      <c r="K25" s="16"/>
      <c r="L25" s="16"/>
      <c r="M25" s="16"/>
      <c r="N25" s="16"/>
    </row>
    <row r="26" spans="1:14" x14ac:dyDescent="0.3">
      <c r="A26" s="53"/>
      <c r="B26" s="54">
        <v>2020</v>
      </c>
      <c r="C26" s="54"/>
      <c r="D26" s="54"/>
      <c r="E26" s="54"/>
      <c r="F26" s="54"/>
      <c r="G26" s="54"/>
      <c r="H26" s="55"/>
      <c r="I26" s="2"/>
      <c r="J26" s="16"/>
      <c r="K26" s="48"/>
      <c r="L26" s="48"/>
      <c r="M26" s="16"/>
      <c r="N26" s="16"/>
    </row>
    <row r="27" spans="1:14" x14ac:dyDescent="0.3">
      <c r="A27" s="19" t="s">
        <v>11</v>
      </c>
      <c r="B27" s="56">
        <v>6512</v>
      </c>
      <c r="C27" s="57">
        <v>4635</v>
      </c>
      <c r="D27" s="58">
        <v>1221</v>
      </c>
      <c r="E27" s="57">
        <v>806</v>
      </c>
      <c r="F27" s="59">
        <f>C27/B27*100</f>
        <v>71.176289926289925</v>
      </c>
      <c r="G27" s="42">
        <f>D27/B27*100</f>
        <v>18.75</v>
      </c>
      <c r="H27" s="44">
        <f>E27/B27*100</f>
        <v>12.377149877149877</v>
      </c>
      <c r="I27" s="2"/>
      <c r="J27" s="60"/>
      <c r="K27" s="61"/>
      <c r="L27" s="48"/>
      <c r="M27" s="16"/>
      <c r="N27" s="16"/>
    </row>
    <row r="28" spans="1:14" x14ac:dyDescent="0.3">
      <c r="A28" s="26" t="s">
        <v>12</v>
      </c>
      <c r="B28" s="62">
        <v>3425</v>
      </c>
      <c r="C28" s="63">
        <v>2332</v>
      </c>
      <c r="D28" s="64">
        <v>78</v>
      </c>
      <c r="E28" s="63">
        <v>1046</v>
      </c>
      <c r="F28" s="65">
        <f t="shared" ref="F28:F45" si="3">C28/B28*100</f>
        <v>68.087591240875909</v>
      </c>
      <c r="G28" s="48">
        <f t="shared" ref="G28:G45" si="4">D28/B28*100</f>
        <v>2.2773722627737225</v>
      </c>
      <c r="H28" s="50">
        <f t="shared" ref="H28:H45" si="5">E28/B28*100</f>
        <v>30.540145985401463</v>
      </c>
      <c r="I28" s="2"/>
      <c r="J28" s="60"/>
      <c r="K28" s="61"/>
      <c r="L28" s="48"/>
      <c r="M28" s="16"/>
      <c r="N28" s="16"/>
    </row>
    <row r="29" spans="1:14" x14ac:dyDescent="0.3">
      <c r="A29" s="19" t="s">
        <v>13</v>
      </c>
      <c r="B29" s="56">
        <v>1601</v>
      </c>
      <c r="C29" s="57">
        <v>872</v>
      </c>
      <c r="D29" s="58">
        <v>4</v>
      </c>
      <c r="E29" s="57">
        <v>729</v>
      </c>
      <c r="F29" s="59">
        <f t="shared" si="3"/>
        <v>54.465958775765145</v>
      </c>
      <c r="G29" s="42">
        <f t="shared" si="4"/>
        <v>0.24984384759525297</v>
      </c>
      <c r="H29" s="44">
        <f t="shared" si="5"/>
        <v>45.534041224234855</v>
      </c>
      <c r="I29" s="2"/>
      <c r="J29" s="66"/>
      <c r="K29" s="67"/>
      <c r="L29" s="48"/>
      <c r="M29" s="16"/>
      <c r="N29" s="16"/>
    </row>
    <row r="30" spans="1:14" x14ac:dyDescent="0.3">
      <c r="A30" s="26" t="s">
        <v>14</v>
      </c>
      <c r="B30" s="62">
        <v>991</v>
      </c>
      <c r="C30" s="63">
        <v>639</v>
      </c>
      <c r="D30" s="64">
        <v>11</v>
      </c>
      <c r="E30" s="63">
        <v>342</v>
      </c>
      <c r="F30" s="65">
        <f t="shared" si="3"/>
        <v>64.480322906155394</v>
      </c>
      <c r="G30" s="48">
        <f t="shared" si="4"/>
        <v>1.109989909182644</v>
      </c>
      <c r="H30" s="50">
        <f t="shared" si="5"/>
        <v>34.510595358224016</v>
      </c>
      <c r="I30" s="2"/>
      <c r="J30" s="66"/>
      <c r="K30" s="67"/>
      <c r="L30" s="48"/>
      <c r="M30" s="16"/>
      <c r="N30" s="16"/>
    </row>
    <row r="31" spans="1:14" x14ac:dyDescent="0.3">
      <c r="A31" s="19" t="s">
        <v>15</v>
      </c>
      <c r="B31" s="56">
        <v>264</v>
      </c>
      <c r="C31" s="57">
        <v>196</v>
      </c>
      <c r="D31" s="58">
        <v>43</v>
      </c>
      <c r="E31" s="57">
        <v>26</v>
      </c>
      <c r="F31" s="59">
        <f t="shared" si="3"/>
        <v>74.242424242424249</v>
      </c>
      <c r="G31" s="42">
        <f t="shared" si="4"/>
        <v>16.287878787878789</v>
      </c>
      <c r="H31" s="44">
        <f t="shared" si="5"/>
        <v>9.8484848484848477</v>
      </c>
      <c r="I31" s="2"/>
      <c r="J31" s="66"/>
      <c r="K31" s="67"/>
      <c r="L31" s="48"/>
      <c r="M31" s="16"/>
      <c r="N31" s="16"/>
    </row>
    <row r="32" spans="1:14" x14ac:dyDescent="0.3">
      <c r="A32" s="26" t="s">
        <v>16</v>
      </c>
      <c r="B32" s="62">
        <v>847</v>
      </c>
      <c r="C32" s="63">
        <v>322</v>
      </c>
      <c r="D32" s="64">
        <v>106</v>
      </c>
      <c r="E32" s="63">
        <v>419</v>
      </c>
      <c r="F32" s="65">
        <f t="shared" si="3"/>
        <v>38.016528925619838</v>
      </c>
      <c r="G32" s="48">
        <f t="shared" si="4"/>
        <v>12.514757969303425</v>
      </c>
      <c r="H32" s="50">
        <f t="shared" si="5"/>
        <v>49.468713105076738</v>
      </c>
      <c r="I32" s="2"/>
      <c r="J32" s="66"/>
      <c r="K32" s="67"/>
      <c r="L32" s="48"/>
      <c r="M32" s="16"/>
      <c r="N32" s="16"/>
    </row>
    <row r="33" spans="1:14" x14ac:dyDescent="0.3">
      <c r="A33" s="19" t="s">
        <v>17</v>
      </c>
      <c r="B33" s="56">
        <v>2870</v>
      </c>
      <c r="C33" s="57">
        <v>2454</v>
      </c>
      <c r="D33" s="58">
        <v>160</v>
      </c>
      <c r="E33" s="57">
        <v>312</v>
      </c>
      <c r="F33" s="59">
        <f t="shared" si="3"/>
        <v>85.505226480836242</v>
      </c>
      <c r="G33" s="42">
        <f t="shared" si="4"/>
        <v>5.5749128919860631</v>
      </c>
      <c r="H33" s="44">
        <f t="shared" si="5"/>
        <v>10.871080139372822</v>
      </c>
      <c r="I33" s="2"/>
      <c r="J33" s="66"/>
      <c r="K33" s="67"/>
      <c r="L33" s="48"/>
      <c r="M33" s="16"/>
      <c r="N33" s="16"/>
    </row>
    <row r="34" spans="1:14" x14ac:dyDescent="0.3">
      <c r="A34" s="26" t="s">
        <v>18</v>
      </c>
      <c r="B34" s="62">
        <v>906</v>
      </c>
      <c r="C34" s="63">
        <v>371</v>
      </c>
      <c r="D34" s="64">
        <v>38</v>
      </c>
      <c r="E34" s="63">
        <v>497</v>
      </c>
      <c r="F34" s="65">
        <f t="shared" si="3"/>
        <v>40.949227373068432</v>
      </c>
      <c r="G34" s="48">
        <f t="shared" si="4"/>
        <v>4.1942604856512142</v>
      </c>
      <c r="H34" s="50">
        <f t="shared" si="5"/>
        <v>54.856512141280355</v>
      </c>
      <c r="I34" s="2"/>
      <c r="J34" s="66"/>
      <c r="K34" s="67"/>
      <c r="L34" s="48"/>
      <c r="M34" s="16"/>
      <c r="N34" s="16"/>
    </row>
    <row r="35" spans="1:14" x14ac:dyDescent="0.3">
      <c r="A35" s="19" t="s">
        <v>19</v>
      </c>
      <c r="B35" s="56">
        <v>6038</v>
      </c>
      <c r="C35" s="57">
        <v>4306</v>
      </c>
      <c r="D35" s="58">
        <v>931</v>
      </c>
      <c r="E35" s="57">
        <v>1022</v>
      </c>
      <c r="F35" s="59">
        <f t="shared" si="3"/>
        <v>71.31500496853262</v>
      </c>
      <c r="G35" s="42">
        <f t="shared" si="4"/>
        <v>15.41901291818483</v>
      </c>
      <c r="H35" s="44">
        <f t="shared" si="5"/>
        <v>16.92613448161643</v>
      </c>
      <c r="I35" s="2"/>
      <c r="J35" s="66"/>
      <c r="K35" s="67"/>
      <c r="L35" s="48"/>
      <c r="M35" s="16"/>
      <c r="N35" s="16"/>
    </row>
    <row r="36" spans="1:14" x14ac:dyDescent="0.3">
      <c r="A36" s="26" t="s">
        <v>20</v>
      </c>
      <c r="B36" s="62">
        <v>15586</v>
      </c>
      <c r="C36" s="63">
        <v>10649</v>
      </c>
      <c r="D36" s="64">
        <v>1306</v>
      </c>
      <c r="E36" s="63">
        <v>4002</v>
      </c>
      <c r="F36" s="65">
        <f t="shared" si="3"/>
        <v>68.32413704606698</v>
      </c>
      <c r="G36" s="48">
        <f t="shared" si="4"/>
        <v>8.3793147696650845</v>
      </c>
      <c r="H36" s="50">
        <f t="shared" si="5"/>
        <v>25.676889516232514</v>
      </c>
      <c r="I36" s="2"/>
      <c r="J36" s="66"/>
      <c r="K36" s="67"/>
      <c r="L36" s="48"/>
      <c r="M36" s="16"/>
      <c r="N36" s="16"/>
    </row>
    <row r="37" spans="1:14" x14ac:dyDescent="0.3">
      <c r="A37" s="19" t="s">
        <v>21</v>
      </c>
      <c r="B37" s="56">
        <v>1505</v>
      </c>
      <c r="C37" s="57">
        <v>1296</v>
      </c>
      <c r="D37" s="58">
        <v>144</v>
      </c>
      <c r="E37" s="57">
        <v>73</v>
      </c>
      <c r="F37" s="59">
        <f t="shared" si="3"/>
        <v>86.112956810631232</v>
      </c>
      <c r="G37" s="42">
        <f t="shared" si="4"/>
        <v>9.5681063122923593</v>
      </c>
      <c r="H37" s="44">
        <f t="shared" si="5"/>
        <v>4.8504983388704321</v>
      </c>
      <c r="I37" s="2"/>
      <c r="J37" s="66"/>
      <c r="K37" s="67"/>
      <c r="L37" s="48"/>
      <c r="M37" s="16"/>
      <c r="N37" s="16"/>
    </row>
    <row r="38" spans="1:14" x14ac:dyDescent="0.3">
      <c r="A38" s="26" t="s">
        <v>22</v>
      </c>
      <c r="B38" s="62">
        <v>270</v>
      </c>
      <c r="C38" s="63">
        <v>178</v>
      </c>
      <c r="D38" s="64">
        <v>9</v>
      </c>
      <c r="E38" s="63">
        <v>106</v>
      </c>
      <c r="F38" s="65">
        <f t="shared" si="3"/>
        <v>65.925925925925924</v>
      </c>
      <c r="G38" s="48">
        <f t="shared" si="4"/>
        <v>3.3333333333333335</v>
      </c>
      <c r="H38" s="50">
        <f t="shared" si="5"/>
        <v>39.25925925925926</v>
      </c>
      <c r="I38" s="2"/>
      <c r="J38" s="66"/>
      <c r="K38" s="67"/>
      <c r="L38" s="48"/>
      <c r="M38" s="16"/>
      <c r="N38" s="16"/>
    </row>
    <row r="39" spans="1:14" x14ac:dyDescent="0.3">
      <c r="A39" s="19" t="s">
        <v>23</v>
      </c>
      <c r="B39" s="56">
        <v>1660</v>
      </c>
      <c r="C39" s="57">
        <v>801</v>
      </c>
      <c r="D39" s="58">
        <v>4</v>
      </c>
      <c r="E39" s="57">
        <v>905</v>
      </c>
      <c r="F39" s="59">
        <f t="shared" si="3"/>
        <v>48.253012048192772</v>
      </c>
      <c r="G39" s="42">
        <f t="shared" si="4"/>
        <v>0.24096385542168677</v>
      </c>
      <c r="H39" s="44">
        <f t="shared" si="5"/>
        <v>54.518072289156628</v>
      </c>
      <c r="I39" s="2"/>
      <c r="J39" s="68"/>
      <c r="K39" s="2"/>
      <c r="L39" s="48"/>
      <c r="M39" s="16"/>
      <c r="N39" s="16"/>
    </row>
    <row r="40" spans="1:14" x14ac:dyDescent="0.3">
      <c r="A40" s="26" t="s">
        <v>24</v>
      </c>
      <c r="B40" s="62">
        <v>190</v>
      </c>
      <c r="C40" s="63">
        <v>44</v>
      </c>
      <c r="D40" s="69"/>
      <c r="E40" s="63">
        <v>145</v>
      </c>
      <c r="F40" s="65">
        <f t="shared" si="3"/>
        <v>23.157894736842106</v>
      </c>
      <c r="G40" s="48"/>
      <c r="H40" s="50">
        <f t="shared" si="5"/>
        <v>76.31578947368422</v>
      </c>
      <c r="I40" s="2"/>
      <c r="J40" s="66"/>
      <c r="K40" s="67"/>
      <c r="L40" s="48"/>
      <c r="M40" s="16"/>
      <c r="N40" s="16"/>
    </row>
    <row r="41" spans="1:14" x14ac:dyDescent="0.3">
      <c r="A41" s="19" t="s">
        <v>25</v>
      </c>
      <c r="B41" s="56">
        <v>1837</v>
      </c>
      <c r="C41" s="57">
        <v>1287</v>
      </c>
      <c r="D41" s="58">
        <v>30</v>
      </c>
      <c r="E41" s="57">
        <v>521</v>
      </c>
      <c r="F41" s="59">
        <f t="shared" si="3"/>
        <v>70.05988023952095</v>
      </c>
      <c r="G41" s="42">
        <f t="shared" si="4"/>
        <v>1.6330974414806749</v>
      </c>
      <c r="H41" s="44">
        <f t="shared" si="5"/>
        <v>28.361458900381052</v>
      </c>
      <c r="I41" s="2"/>
      <c r="J41" s="66"/>
      <c r="K41" s="67"/>
      <c r="L41" s="48"/>
      <c r="M41" s="16"/>
      <c r="N41" s="16"/>
    </row>
    <row r="42" spans="1:14" x14ac:dyDescent="0.3">
      <c r="A42" s="26" t="s">
        <v>26</v>
      </c>
      <c r="B42" s="62">
        <v>280</v>
      </c>
      <c r="C42" s="63">
        <v>162</v>
      </c>
      <c r="D42" s="69" t="s">
        <v>30</v>
      </c>
      <c r="E42" s="63">
        <v>116</v>
      </c>
      <c r="F42" s="65">
        <f t="shared" si="3"/>
        <v>57.857142857142861</v>
      </c>
      <c r="G42" s="48"/>
      <c r="H42" s="50">
        <f t="shared" si="5"/>
        <v>41.428571428571431</v>
      </c>
      <c r="I42" s="2"/>
      <c r="J42" s="66"/>
      <c r="K42" s="70"/>
      <c r="L42" s="48"/>
      <c r="M42" s="16"/>
      <c r="N42" s="16"/>
    </row>
    <row r="43" spans="1:14" x14ac:dyDescent="0.3">
      <c r="A43" s="19" t="s">
        <v>27</v>
      </c>
      <c r="B43" s="56">
        <v>44782</v>
      </c>
      <c r="C43" s="57">
        <v>30544</v>
      </c>
      <c r="D43" s="58">
        <v>4090</v>
      </c>
      <c r="E43" s="57">
        <v>11067</v>
      </c>
      <c r="F43" s="59">
        <f t="shared" si="3"/>
        <v>68.205975615202547</v>
      </c>
      <c r="G43" s="42">
        <f t="shared" si="4"/>
        <v>9.1331338484212399</v>
      </c>
      <c r="H43" s="44">
        <f t="shared" si="5"/>
        <v>24.71305435219508</v>
      </c>
      <c r="I43" s="2"/>
      <c r="J43" s="66"/>
      <c r="K43" s="67"/>
      <c r="L43" s="48"/>
      <c r="M43" s="16"/>
      <c r="N43" s="16"/>
    </row>
    <row r="44" spans="1:14" x14ac:dyDescent="0.3">
      <c r="A44" s="26" t="s">
        <v>28</v>
      </c>
      <c r="B44" s="62">
        <v>39154</v>
      </c>
      <c r="C44" s="63">
        <v>27655</v>
      </c>
      <c r="D44" s="64">
        <v>4028</v>
      </c>
      <c r="E44" s="63">
        <v>8333</v>
      </c>
      <c r="F44" s="65">
        <f t="shared" si="3"/>
        <v>70.631353118455337</v>
      </c>
      <c r="G44" s="48">
        <f t="shared" si="4"/>
        <v>10.28758236706339</v>
      </c>
      <c r="H44" s="50">
        <f t="shared" si="5"/>
        <v>21.282627573172601</v>
      </c>
      <c r="I44" s="2"/>
      <c r="J44" s="66"/>
      <c r="K44" s="67"/>
      <c r="L44" s="48"/>
      <c r="M44" s="16"/>
      <c r="N44" s="16"/>
    </row>
    <row r="45" spans="1:14" x14ac:dyDescent="0.3">
      <c r="A45" s="19" t="s">
        <v>29</v>
      </c>
      <c r="B45" s="56">
        <v>5628</v>
      </c>
      <c r="C45" s="57">
        <v>2889</v>
      </c>
      <c r="D45" s="58">
        <v>62</v>
      </c>
      <c r="E45" s="57">
        <v>2734</v>
      </c>
      <c r="F45" s="59">
        <f t="shared" si="3"/>
        <v>51.332622601279319</v>
      </c>
      <c r="G45" s="42">
        <f t="shared" si="4"/>
        <v>1.1016346837242361</v>
      </c>
      <c r="H45" s="44">
        <f t="shared" si="5"/>
        <v>48.578535891968727</v>
      </c>
      <c r="I45" s="2"/>
      <c r="J45" s="60"/>
      <c r="K45" s="60"/>
      <c r="L45" s="48"/>
      <c r="M45" s="16"/>
      <c r="N45" s="16"/>
    </row>
    <row r="46" spans="1:14" x14ac:dyDescent="0.3">
      <c r="A46" s="71"/>
      <c r="B46" s="72" t="s">
        <v>31</v>
      </c>
      <c r="C46" s="72"/>
      <c r="D46" s="72"/>
      <c r="E46" s="72"/>
      <c r="F46" s="72"/>
      <c r="G46" s="72"/>
      <c r="H46" s="73"/>
      <c r="I46" s="2"/>
      <c r="J46" s="16"/>
      <c r="K46" s="48"/>
      <c r="L46" s="48"/>
      <c r="M46" s="16"/>
      <c r="N46" s="2"/>
    </row>
    <row r="47" spans="1:14" x14ac:dyDescent="0.3">
      <c r="A47" s="19" t="s">
        <v>11</v>
      </c>
      <c r="B47" s="20">
        <f t="shared" ref="B47:E62" si="6">B27-B7</f>
        <v>638</v>
      </c>
      <c r="C47" s="22">
        <f t="shared" si="6"/>
        <v>-590</v>
      </c>
      <c r="D47" s="22">
        <f t="shared" si="6"/>
        <v>480</v>
      </c>
      <c r="E47" s="22">
        <f t="shared" si="6"/>
        <v>768</v>
      </c>
      <c r="F47" s="74">
        <f t="shared" ref="F47:H62" si="7">(C27/C7*100)-100</f>
        <v>-11.291866028708128</v>
      </c>
      <c r="G47" s="74">
        <f t="shared" si="7"/>
        <v>64.777327935222672</v>
      </c>
      <c r="H47" s="25">
        <f t="shared" si="7"/>
        <v>2021.0526315789471</v>
      </c>
      <c r="I47" s="2"/>
      <c r="J47" s="16"/>
      <c r="K47" s="48"/>
      <c r="L47" s="48"/>
      <c r="M47" s="48"/>
      <c r="N47" s="16"/>
    </row>
    <row r="48" spans="1:14" x14ac:dyDescent="0.3">
      <c r="A48" s="26" t="s">
        <v>12</v>
      </c>
      <c r="B48" s="27">
        <f t="shared" si="6"/>
        <v>268</v>
      </c>
      <c r="C48" s="29">
        <f t="shared" si="6"/>
        <v>-465</v>
      </c>
      <c r="D48" s="29">
        <f t="shared" si="6"/>
        <v>-233</v>
      </c>
      <c r="E48" s="29">
        <f t="shared" si="6"/>
        <v>994</v>
      </c>
      <c r="F48" s="75">
        <f t="shared" si="7"/>
        <v>-16.624955309259931</v>
      </c>
      <c r="G48" s="75">
        <f t="shared" si="7"/>
        <v>-74.919614147909968</v>
      </c>
      <c r="H48" s="32">
        <f t="shared" si="7"/>
        <v>1911.5384615384617</v>
      </c>
      <c r="I48" s="2"/>
      <c r="J48" s="2"/>
      <c r="K48" s="2"/>
      <c r="L48" s="2"/>
      <c r="M48" s="2"/>
      <c r="N48" s="2"/>
    </row>
    <row r="49" spans="1:14" x14ac:dyDescent="0.3">
      <c r="A49" s="19" t="s">
        <v>13</v>
      </c>
      <c r="B49" s="20">
        <f t="shared" si="6"/>
        <v>259</v>
      </c>
      <c r="C49" s="22">
        <f t="shared" si="6"/>
        <v>-167</v>
      </c>
      <c r="D49" s="22">
        <f t="shared" si="6"/>
        <v>-62</v>
      </c>
      <c r="E49" s="22">
        <f t="shared" si="6"/>
        <v>491</v>
      </c>
      <c r="F49" s="74">
        <f t="shared" si="7"/>
        <v>-16.073147256977862</v>
      </c>
      <c r="G49" s="74">
        <f t="shared" si="7"/>
        <v>-93.939393939393938</v>
      </c>
      <c r="H49" s="25">
        <f t="shared" si="7"/>
        <v>206.3025210084034</v>
      </c>
      <c r="I49" s="2"/>
      <c r="J49" s="2"/>
      <c r="K49" s="2"/>
      <c r="L49" s="2"/>
      <c r="M49" s="2"/>
      <c r="N49" s="2"/>
    </row>
    <row r="50" spans="1:14" x14ac:dyDescent="0.3">
      <c r="A50" s="26" t="s">
        <v>14</v>
      </c>
      <c r="B50" s="27">
        <f t="shared" si="6"/>
        <v>28</v>
      </c>
      <c r="C50" s="29">
        <f t="shared" si="6"/>
        <v>-141</v>
      </c>
      <c r="D50" s="29">
        <f t="shared" si="6"/>
        <v>4</v>
      </c>
      <c r="E50" s="29">
        <f t="shared" si="6"/>
        <v>165</v>
      </c>
      <c r="F50" s="75">
        <f t="shared" si="7"/>
        <v>-18.07692307692308</v>
      </c>
      <c r="G50" s="75">
        <f t="shared" si="7"/>
        <v>57.142857142857139</v>
      </c>
      <c r="H50" s="32">
        <f t="shared" si="7"/>
        <v>93.220338983050851</v>
      </c>
      <c r="I50" s="2"/>
      <c r="J50" s="2"/>
      <c r="K50" s="2"/>
      <c r="L50" s="2"/>
      <c r="M50" s="2"/>
      <c r="N50" s="2"/>
    </row>
    <row r="51" spans="1:14" x14ac:dyDescent="0.3">
      <c r="A51" s="19" t="s">
        <v>15</v>
      </c>
      <c r="B51" s="20">
        <f t="shared" si="6"/>
        <v>-176</v>
      </c>
      <c r="C51" s="22">
        <f t="shared" si="6"/>
        <v>-171</v>
      </c>
      <c r="D51" s="22">
        <f t="shared" si="6"/>
        <v>-26</v>
      </c>
      <c r="E51" s="22">
        <f t="shared" si="6"/>
        <v>22</v>
      </c>
      <c r="F51" s="74">
        <f t="shared" si="7"/>
        <v>-46.594005449591279</v>
      </c>
      <c r="G51" s="74">
        <f t="shared" si="7"/>
        <v>-37.681159420289859</v>
      </c>
      <c r="H51" s="25">
        <f t="shared" si="7"/>
        <v>550</v>
      </c>
      <c r="I51" s="2"/>
      <c r="J51" s="2"/>
      <c r="K51" s="2"/>
      <c r="L51" s="2"/>
      <c r="M51" s="2"/>
      <c r="N51" s="2"/>
    </row>
    <row r="52" spans="1:14" x14ac:dyDescent="0.3">
      <c r="A52" s="26" t="s">
        <v>16</v>
      </c>
      <c r="B52" s="27">
        <f t="shared" si="6"/>
        <v>-1506</v>
      </c>
      <c r="C52" s="29">
        <f t="shared" si="6"/>
        <v>-1374</v>
      </c>
      <c r="D52" s="29">
        <f t="shared" si="6"/>
        <v>-170</v>
      </c>
      <c r="E52" s="29">
        <f t="shared" si="6"/>
        <v>85</v>
      </c>
      <c r="F52" s="75">
        <f t="shared" si="7"/>
        <v>-81.014150943396231</v>
      </c>
      <c r="G52" s="75">
        <f t="shared" si="7"/>
        <v>-61.594202898550726</v>
      </c>
      <c r="H52" s="32">
        <f t="shared" si="7"/>
        <v>25.449101796407177</v>
      </c>
      <c r="I52" s="2"/>
      <c r="J52" s="2"/>
      <c r="K52" s="2"/>
      <c r="L52" s="2"/>
      <c r="M52" s="2"/>
      <c r="N52" s="2"/>
    </row>
    <row r="53" spans="1:14" x14ac:dyDescent="0.3">
      <c r="A53" s="19" t="s">
        <v>17</v>
      </c>
      <c r="B53" s="20">
        <f t="shared" si="6"/>
        <v>685</v>
      </c>
      <c r="C53" s="22">
        <f t="shared" si="6"/>
        <v>547</v>
      </c>
      <c r="D53" s="22">
        <f t="shared" si="6"/>
        <v>-90</v>
      </c>
      <c r="E53" s="22">
        <f t="shared" si="6"/>
        <v>270</v>
      </c>
      <c r="F53" s="74">
        <f t="shared" si="7"/>
        <v>28.683796539066577</v>
      </c>
      <c r="G53" s="74">
        <f t="shared" si="7"/>
        <v>-36</v>
      </c>
      <c r="H53" s="25">
        <f t="shared" si="7"/>
        <v>642.85714285714289</v>
      </c>
      <c r="I53" s="2"/>
      <c r="J53" s="2"/>
      <c r="K53" s="2"/>
      <c r="L53" s="2"/>
      <c r="M53" s="2"/>
      <c r="N53" s="2"/>
    </row>
    <row r="54" spans="1:14" x14ac:dyDescent="0.3">
      <c r="A54" s="26" t="s">
        <v>18</v>
      </c>
      <c r="B54" s="27">
        <f t="shared" si="6"/>
        <v>-523</v>
      </c>
      <c r="C54" s="29">
        <f t="shared" si="6"/>
        <v>-757</v>
      </c>
      <c r="D54" s="29">
        <f t="shared" si="6"/>
        <v>8</v>
      </c>
      <c r="E54" s="29">
        <f t="shared" si="6"/>
        <v>223</v>
      </c>
      <c r="F54" s="75">
        <f t="shared" si="7"/>
        <v>-67.109929078014176</v>
      </c>
      <c r="G54" s="75">
        <f t="shared" si="7"/>
        <v>26.666666666666657</v>
      </c>
      <c r="H54" s="32">
        <f t="shared" si="7"/>
        <v>81.386861313868621</v>
      </c>
      <c r="I54" s="2"/>
      <c r="J54" s="2"/>
      <c r="K54" s="2"/>
      <c r="L54" s="2"/>
      <c r="M54" s="2"/>
      <c r="N54" s="2"/>
    </row>
    <row r="55" spans="1:14" x14ac:dyDescent="0.3">
      <c r="A55" s="19" t="s">
        <v>19</v>
      </c>
      <c r="B55" s="20">
        <f t="shared" si="6"/>
        <v>3630</v>
      </c>
      <c r="C55" s="22">
        <f t="shared" si="6"/>
        <v>2230</v>
      </c>
      <c r="D55" s="22">
        <f t="shared" si="6"/>
        <v>595</v>
      </c>
      <c r="E55" s="22">
        <f t="shared" si="6"/>
        <v>1016</v>
      </c>
      <c r="F55" s="74">
        <f t="shared" si="7"/>
        <v>107.41811175337185</v>
      </c>
      <c r="G55" s="74">
        <f t="shared" si="7"/>
        <v>177.08333333333337</v>
      </c>
      <c r="H55" s="25">
        <f t="shared" si="7"/>
        <v>16933.333333333336</v>
      </c>
      <c r="I55" s="2"/>
      <c r="J55" s="2"/>
      <c r="K55" s="2"/>
      <c r="L55" s="2"/>
      <c r="M55" s="2"/>
      <c r="N55" s="2"/>
    </row>
    <row r="56" spans="1:14" x14ac:dyDescent="0.3">
      <c r="A56" s="26" t="s">
        <v>20</v>
      </c>
      <c r="B56" s="27">
        <f t="shared" si="6"/>
        <v>9295</v>
      </c>
      <c r="C56" s="29">
        <f t="shared" si="6"/>
        <v>5479</v>
      </c>
      <c r="D56" s="29">
        <f t="shared" si="6"/>
        <v>177</v>
      </c>
      <c r="E56" s="29">
        <f t="shared" si="6"/>
        <v>3919</v>
      </c>
      <c r="F56" s="75">
        <f t="shared" si="7"/>
        <v>105.97678916827851</v>
      </c>
      <c r="G56" s="75">
        <f t="shared" si="7"/>
        <v>15.677590788308237</v>
      </c>
      <c r="H56" s="32">
        <f t="shared" si="7"/>
        <v>4721.6867469879517</v>
      </c>
      <c r="I56" s="2"/>
      <c r="J56" s="2"/>
      <c r="K56" s="2"/>
      <c r="L56" s="2"/>
      <c r="M56" s="2"/>
      <c r="N56" s="2"/>
    </row>
    <row r="57" spans="1:14" x14ac:dyDescent="0.3">
      <c r="A57" s="19" t="s">
        <v>21</v>
      </c>
      <c r="B57" s="20">
        <f t="shared" si="6"/>
        <v>307</v>
      </c>
      <c r="C57" s="22">
        <f t="shared" si="6"/>
        <v>318</v>
      </c>
      <c r="D57" s="22">
        <f t="shared" si="6"/>
        <v>-77</v>
      </c>
      <c r="E57" s="22">
        <f t="shared" si="6"/>
        <v>67</v>
      </c>
      <c r="F57" s="74">
        <f t="shared" si="7"/>
        <v>32.515337423312872</v>
      </c>
      <c r="G57" s="74">
        <f t="shared" si="7"/>
        <v>-34.841628959276022</v>
      </c>
      <c r="H57" s="25">
        <f t="shared" si="7"/>
        <v>1116.6666666666665</v>
      </c>
      <c r="I57" s="2"/>
      <c r="J57" s="2"/>
      <c r="K57" s="2"/>
      <c r="L57" s="2"/>
      <c r="M57" s="2"/>
      <c r="N57" s="2"/>
    </row>
    <row r="58" spans="1:14" x14ac:dyDescent="0.3">
      <c r="A58" s="26" t="s">
        <v>22</v>
      </c>
      <c r="B58" s="27">
        <f t="shared" si="6"/>
        <v>5</v>
      </c>
      <c r="C58" s="29">
        <f t="shared" si="6"/>
        <v>-55</v>
      </c>
      <c r="D58" s="29">
        <f t="shared" si="6"/>
        <v>-20</v>
      </c>
      <c r="E58" s="29">
        <f t="shared" si="6"/>
        <v>102</v>
      </c>
      <c r="F58" s="75">
        <f t="shared" si="7"/>
        <v>-23.605150214592271</v>
      </c>
      <c r="G58" s="75">
        <f t="shared" si="7"/>
        <v>-68.965517241379303</v>
      </c>
      <c r="H58" s="32">
        <f t="shared" si="7"/>
        <v>2550</v>
      </c>
      <c r="I58" s="2"/>
      <c r="J58" s="2"/>
      <c r="K58" s="2"/>
      <c r="L58" s="2"/>
      <c r="M58" s="2"/>
      <c r="N58" s="2"/>
    </row>
    <row r="59" spans="1:14" x14ac:dyDescent="0.3">
      <c r="A59" s="19" t="s">
        <v>23</v>
      </c>
      <c r="B59" s="20">
        <f t="shared" si="6"/>
        <v>883</v>
      </c>
      <c r="C59" s="22">
        <f t="shared" si="6"/>
        <v>133</v>
      </c>
      <c r="D59" s="22">
        <f t="shared" si="6"/>
        <v>-87</v>
      </c>
      <c r="E59" s="22">
        <f t="shared" si="6"/>
        <v>885</v>
      </c>
      <c r="F59" s="74">
        <f t="shared" si="7"/>
        <v>19.910179640718567</v>
      </c>
      <c r="G59" s="74">
        <f t="shared" si="7"/>
        <v>-95.604395604395606</v>
      </c>
      <c r="H59" s="25">
        <f t="shared" si="7"/>
        <v>4425</v>
      </c>
      <c r="I59" s="2"/>
      <c r="J59" s="2"/>
      <c r="K59" s="2"/>
      <c r="L59" s="2"/>
      <c r="M59" s="2"/>
      <c r="N59" s="2"/>
    </row>
    <row r="60" spans="1:14" x14ac:dyDescent="0.3">
      <c r="A60" s="26" t="s">
        <v>24</v>
      </c>
      <c r="B60" s="27">
        <f t="shared" si="6"/>
        <v>103</v>
      </c>
      <c r="C60" s="29">
        <f t="shared" si="6"/>
        <v>3</v>
      </c>
      <c r="D60" s="29"/>
      <c r="E60" s="29">
        <f t="shared" si="6"/>
        <v>114</v>
      </c>
      <c r="F60" s="75">
        <f t="shared" si="7"/>
        <v>7.3170731707317174</v>
      </c>
      <c r="G60" s="75"/>
      <c r="H60" s="32">
        <f t="shared" si="7"/>
        <v>367.74193548387098</v>
      </c>
      <c r="I60" s="2"/>
      <c r="J60" s="2"/>
      <c r="K60" s="2"/>
      <c r="L60" s="2"/>
      <c r="M60" s="2"/>
      <c r="N60" s="2"/>
    </row>
    <row r="61" spans="1:14" x14ac:dyDescent="0.3">
      <c r="A61" s="19" t="s">
        <v>25</v>
      </c>
      <c r="B61" s="20">
        <f t="shared" si="6"/>
        <v>456</v>
      </c>
      <c r="C61" s="22">
        <f t="shared" si="6"/>
        <v>73</v>
      </c>
      <c r="D61" s="22">
        <f>D41-D21</f>
        <v>-63</v>
      </c>
      <c r="E61" s="22">
        <f t="shared" si="6"/>
        <v>480</v>
      </c>
      <c r="F61" s="74">
        <f t="shared" si="7"/>
        <v>6.0131795716639118</v>
      </c>
      <c r="G61" s="74">
        <f>(D41/D21*100)-100</f>
        <v>-67.741935483870975</v>
      </c>
      <c r="H61" s="25">
        <f t="shared" si="7"/>
        <v>1170.7317073170732</v>
      </c>
      <c r="I61" s="2"/>
      <c r="J61" s="2"/>
      <c r="K61" s="2"/>
      <c r="L61" s="2"/>
      <c r="M61" s="2"/>
      <c r="N61" s="2"/>
    </row>
    <row r="62" spans="1:14" x14ac:dyDescent="0.3">
      <c r="A62" s="26" t="s">
        <v>26</v>
      </c>
      <c r="B62" s="27">
        <f t="shared" si="6"/>
        <v>3</v>
      </c>
      <c r="C62" s="29">
        <f t="shared" si="6"/>
        <v>-71</v>
      </c>
      <c r="D62" s="29"/>
      <c r="E62" s="29">
        <f t="shared" si="6"/>
        <v>90</v>
      </c>
      <c r="F62" s="75">
        <f t="shared" si="7"/>
        <v>-30.472103004291853</v>
      </c>
      <c r="G62" s="75"/>
      <c r="H62" s="32">
        <f t="shared" si="7"/>
        <v>346.15384615384619</v>
      </c>
      <c r="I62" s="2"/>
      <c r="J62" s="2"/>
      <c r="K62" s="2"/>
      <c r="L62" s="2"/>
      <c r="M62" s="2"/>
      <c r="N62" s="2"/>
    </row>
    <row r="63" spans="1:14" x14ac:dyDescent="0.3">
      <c r="A63" s="76" t="s">
        <v>32</v>
      </c>
      <c r="B63" s="20">
        <f t="shared" ref="B63:C65" si="8">B43-B23</f>
        <v>14355</v>
      </c>
      <c r="C63" s="22">
        <f t="shared" si="8"/>
        <v>4992</v>
      </c>
      <c r="D63" s="22">
        <f>D43-D23</f>
        <v>407</v>
      </c>
      <c r="E63" s="22">
        <f t="shared" ref="E63:E65" si="9">E43-E23</f>
        <v>9691</v>
      </c>
      <c r="F63" s="74">
        <f t="shared" ref="F63:F65" si="10">(C43/C23*100)-100</f>
        <v>19.536631183468998</v>
      </c>
      <c r="G63" s="74">
        <f>(D43/D23*100)-100</f>
        <v>11.050773825685582</v>
      </c>
      <c r="H63" s="25">
        <f t="shared" ref="H63:H65" si="11">(E43/E23*100)-100</f>
        <v>704.28779069767438</v>
      </c>
      <c r="I63" s="2"/>
      <c r="J63" s="2"/>
      <c r="K63" s="2"/>
      <c r="L63" s="2"/>
      <c r="M63" s="2"/>
      <c r="N63" s="2"/>
    </row>
    <row r="64" spans="1:14" x14ac:dyDescent="0.3">
      <c r="A64" s="77" t="s">
        <v>28</v>
      </c>
      <c r="B64" s="27">
        <f t="shared" si="8"/>
        <v>13602</v>
      </c>
      <c r="C64" s="29">
        <f t="shared" si="8"/>
        <v>5992</v>
      </c>
      <c r="D64" s="29">
        <f>D44-D24</f>
        <v>573</v>
      </c>
      <c r="E64" s="29">
        <f t="shared" si="9"/>
        <v>7723</v>
      </c>
      <c r="F64" s="75">
        <f t="shared" si="10"/>
        <v>27.660065549554531</v>
      </c>
      <c r="G64" s="75">
        <f>(D44/D24*100)-100</f>
        <v>16.584659913169332</v>
      </c>
      <c r="H64" s="32">
        <f t="shared" si="11"/>
        <v>1266.0655737704917</v>
      </c>
      <c r="I64" s="2"/>
      <c r="J64" s="2"/>
      <c r="K64" s="2"/>
      <c r="L64" s="2"/>
      <c r="M64" s="2"/>
      <c r="N64" s="2"/>
    </row>
    <row r="65" spans="1:14" ht="15" thickBot="1" x14ac:dyDescent="0.35">
      <c r="A65" s="78" t="s">
        <v>29</v>
      </c>
      <c r="B65" s="79">
        <f t="shared" si="8"/>
        <v>753</v>
      </c>
      <c r="C65" s="80">
        <f t="shared" si="8"/>
        <v>-1000</v>
      </c>
      <c r="D65" s="80">
        <f>D45-D25</f>
        <v>-166</v>
      </c>
      <c r="E65" s="80">
        <f t="shared" si="9"/>
        <v>1968</v>
      </c>
      <c r="F65" s="81">
        <f t="shared" si="10"/>
        <v>-25.713551041398816</v>
      </c>
      <c r="G65" s="81">
        <f>(D45/D25*100)-100</f>
        <v>-72.807017543859644</v>
      </c>
      <c r="H65" s="82">
        <f t="shared" si="11"/>
        <v>256.91906005221932</v>
      </c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83" t="s">
        <v>33</v>
      </c>
      <c r="B67" s="84"/>
      <c r="C67" s="8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86" t="s">
        <v>34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t="s">
        <v>35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mergeCells count="6">
    <mergeCell ref="A4:A6"/>
    <mergeCell ref="B5:E5"/>
    <mergeCell ref="F5:H5"/>
    <mergeCell ref="B6:H6"/>
    <mergeCell ref="B26:H26"/>
    <mergeCell ref="B46:H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FKB-Web Tab. 3.8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2021-10-21T13:39:27Z</dcterms:created>
  <dcterms:modified xsi:type="dcterms:W3CDTF">2021-10-21T13:40:24Z</dcterms:modified>
</cp:coreProperties>
</file>